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<sst xmlns="http://schemas.openxmlformats.org/spreadsheetml/2006/main" count="21" uniqueCount="21">
  <si>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Frequency (GHz)</t>
  </si>
  <si>
    <t>Load Temp (˚C)</t>
  </si>
  <si>
    <t>Noise Level of Test Setup (dbm/Hz)</t>
  </si>
  <si>
    <t>Measured Noise when Feed is pointing at Zenith (dBm/Hz)</t>
  </si>
  <si>
    <t>Measured Noise when Feed is terminated with Absorber (Load) (dBm/Hz)</t>
  </si>
  <si>
    <t>Corrected Y Factor (dB)</t>
  </si>
  <si>
    <t>System Noise Temperature (˚K)</t>
  </si>
  <si>
    <t>Feed Noise Temperature (˚K)</t>
  </si>
  <si>
    <t>Measured</t>
  </si>
  <si>
    <t>Calculated</t>
  </si>
  <si>
    <t>S-Band Front Port</t>
  </si>
  <si>
    <t>S-Band Back Port</t>
  </si>
  <si>
    <t>X-Band Thru Port</t>
  </si>
  <si>
    <t>X-Band Side Port</t>
  </si>
  <si>
    <t>LNA Noise Temperature (˚K)</t>
  </si>
  <si>
    <t>Slight cloud cover</t>
  </si>
  <si>
    <t>Note</t>
  </si>
  <si>
    <t>Date:</t>
  </si>
  <si>
    <t>Weahter Conditions:</t>
  </si>
  <si>
    <t>Load measurments were performed by placing absorber on top of feed window, slight spacing was present between absorber and edges of feed aperture as a result of the curvature of the window. This may have a slight impact on results.</t>
  </si>
  <si>
    <t>LNA Specs are 2.2-2.4GHz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</si>
</sst>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 wrapText="1"/>
    </xf>
    <xf numFmtId="2" fontId="0" fillId="2" borderId="13" xfId="0" applyNumberFormat="1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0" fillId="2" borderId="18" xfId="0" applyNumberForma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0"/>
  <sheetViews>
    <sheetView tabSelected="1" workbookViewId="0" topLeftCell="A4">
      <selection activeCell="E30" sqref="E30"/>
    </sheetView>
  </sheetViews>
  <sheetFormatPr defaultColWidth="9.140625" defaultRowHeight="12.75"/>
  <cols>
    <col min="1" max="1" width="9.140625" style="1" customWidth="1"/>
    <col min="2" max="2" width="14.57421875" style="1" customWidth="1"/>
    <col min="3" max="3" width="12.7109375" style="1" customWidth="1"/>
    <col min="4" max="4" width="18.8515625" style="1" customWidth="1"/>
    <col min="5" max="5" width="22.7109375" style="1" customWidth="1"/>
    <col min="6" max="6" width="19.8515625" style="1" customWidth="1"/>
    <col min="7" max="7" width="11.57421875" style="1" bestFit="1" customWidth="1"/>
    <col min="8" max="8" width="12.421875" style="1" customWidth="1"/>
    <col min="9" max="9" width="11.28125" style="1" customWidth="1"/>
    <col min="10" max="10" width="11.7109375" style="1" customWidth="1"/>
    <col min="11" max="16384" width="9.140625" style="1" customWidth="1"/>
  </cols>
  <sheetData>
    <row r="4" ht="16.5" customHeight="1"/>
    <row r="5" spans="4:7" ht="12.75" customHeight="1">
      <c r="D5" s="28" t="s">
        <v>17</v>
      </c>
      <c r="E5" s="29">
        <v>40199</v>
      </c>
      <c r="F5" s="27"/>
      <c r="G5" s="27"/>
    </row>
    <row r="6" spans="4:7" ht="12.75">
      <c r="D6" s="28" t="s">
        <v>18</v>
      </c>
      <c r="E6" s="28" t="s">
        <v>15</v>
      </c>
      <c r="F6" s="27"/>
      <c r="G6" s="27"/>
    </row>
    <row r="7" spans="4:7" ht="13.5" thickBot="1">
      <c r="D7" s="27"/>
      <c r="E7" s="27"/>
      <c r="F7" s="27"/>
      <c r="G7" s="27"/>
    </row>
    <row r="8" spans="4:7" ht="13.5" thickTop="1">
      <c r="D8" s="53" t="s">
        <v>16</v>
      </c>
      <c r="E8" s="54"/>
      <c r="F8" s="27"/>
      <c r="G8" s="27"/>
    </row>
    <row r="9" spans="4:7" ht="78.75" customHeight="1" thickBot="1">
      <c r="D9" s="45" t="s">
        <v>19</v>
      </c>
      <c r="E9" s="52"/>
      <c r="G9" s="27"/>
    </row>
    <row r="10" ht="14.25" thickBot="1" thickTop="1"/>
    <row r="11" spans="2:10" ht="14.25" thickBot="1" thickTop="1">
      <c r="B11" s="50" t="s">
        <v>0</v>
      </c>
      <c r="C11" s="47" t="s">
        <v>8</v>
      </c>
      <c r="D11" s="48"/>
      <c r="E11" s="48"/>
      <c r="F11" s="49"/>
      <c r="G11" s="47" t="s">
        <v>9</v>
      </c>
      <c r="H11" s="48"/>
      <c r="I11" s="49"/>
      <c r="J11" s="46" t="s">
        <v>14</v>
      </c>
    </row>
    <row r="12" spans="2:10" ht="52.5" thickBot="1" thickTop="1">
      <c r="B12" s="51"/>
      <c r="C12" s="6" t="s">
        <v>1</v>
      </c>
      <c r="D12" s="4" t="s">
        <v>2</v>
      </c>
      <c r="E12" s="4" t="s">
        <v>3</v>
      </c>
      <c r="F12" s="7" t="s">
        <v>4</v>
      </c>
      <c r="G12" s="5" t="s">
        <v>5</v>
      </c>
      <c r="H12" s="2" t="s">
        <v>6</v>
      </c>
      <c r="I12" s="3" t="s">
        <v>7</v>
      </c>
      <c r="J12" s="46"/>
    </row>
    <row r="13" spans="1:10" ht="13.5" thickTop="1">
      <c r="A13" s="43" t="s">
        <v>10</v>
      </c>
      <c r="B13" s="36">
        <v>2.1</v>
      </c>
      <c r="C13" s="37">
        <v>1.11</v>
      </c>
      <c r="D13" s="38">
        <v>-89.4</v>
      </c>
      <c r="E13" s="38">
        <v>-75.13</v>
      </c>
      <c r="F13" s="39">
        <v>-69.75</v>
      </c>
      <c r="G13" s="37">
        <f>(10*LOG10(10^(F13/10)-10^(D13/10)))-(10*LOG10(10^(E13/10)-10^(D13/10)))</f>
        <v>5.4982599885616565</v>
      </c>
      <c r="H13" s="40">
        <f>10^((10*LOG10(273+C13+J13)-G13)/10)</f>
        <v>85.74419006063168</v>
      </c>
      <c r="I13" s="41">
        <f>H13-J13</f>
        <v>55.74419006063168</v>
      </c>
      <c r="J13" s="36">
        <v>30</v>
      </c>
    </row>
    <row r="14" spans="1:10" ht="12.75">
      <c r="A14" s="44"/>
      <c r="B14" s="9">
        <v>2.2</v>
      </c>
      <c r="C14" s="13">
        <v>1.11</v>
      </c>
      <c r="D14" s="23">
        <v>-89.34</v>
      </c>
      <c r="E14" s="23">
        <v>-76.88</v>
      </c>
      <c r="F14" s="24">
        <v>-70.55</v>
      </c>
      <c r="G14" s="13">
        <f aca="true" t="shared" si="0" ref="G14:G28">(10*LOG10(10^(F14/10)-10^(D14/10)))-(10*LOG10(10^(E14/10)-10^(D14/10)))</f>
        <v>6.525986785140205</v>
      </c>
      <c r="H14" s="17">
        <f aca="true" t="shared" si="1" ref="H14:H28">10^((10*LOG10(273+C14+J14)-G14)/10)</f>
        <v>67.67558564222674</v>
      </c>
      <c r="I14" s="18">
        <f aca="true" t="shared" si="2" ref="I14:I28">H14-J14</f>
        <v>37.675585642226736</v>
      </c>
      <c r="J14" s="9">
        <v>30</v>
      </c>
    </row>
    <row r="15" spans="1:10" ht="12.75">
      <c r="A15" s="44"/>
      <c r="B15" s="11">
        <v>2.3</v>
      </c>
      <c r="C15" s="13">
        <v>1.11</v>
      </c>
      <c r="D15" s="30">
        <v>-89.31</v>
      </c>
      <c r="E15" s="30">
        <v>-77.52</v>
      </c>
      <c r="F15" s="31">
        <v>-70.85</v>
      </c>
      <c r="G15" s="13">
        <f t="shared" si="0"/>
        <v>6.905203085863363</v>
      </c>
      <c r="H15" s="17">
        <f t="shared" si="1"/>
        <v>62.016948407618706</v>
      </c>
      <c r="I15" s="18">
        <f t="shared" si="2"/>
        <v>32.016948407618706</v>
      </c>
      <c r="J15" s="9">
        <v>30</v>
      </c>
    </row>
    <row r="16" spans="1:10" ht="13.5" thickBot="1">
      <c r="A16" s="45"/>
      <c r="B16" s="10">
        <v>2.4</v>
      </c>
      <c r="C16" s="14">
        <v>1.11</v>
      </c>
      <c r="D16" s="25">
        <v>-89.25</v>
      </c>
      <c r="E16" s="25">
        <v>-77.45</v>
      </c>
      <c r="F16" s="26">
        <v>-71.13</v>
      </c>
      <c r="G16" s="14">
        <f t="shared" si="0"/>
        <v>6.549377000383998</v>
      </c>
      <c r="H16" s="19">
        <f t="shared" si="1"/>
        <v>67.31207850374469</v>
      </c>
      <c r="I16" s="20">
        <f t="shared" si="2"/>
        <v>37.31207850374469</v>
      </c>
      <c r="J16" s="9">
        <v>30</v>
      </c>
    </row>
    <row r="17" spans="1:10" ht="13.5" thickTop="1">
      <c r="A17" s="43" t="s">
        <v>11</v>
      </c>
      <c r="B17" s="36">
        <v>2.1</v>
      </c>
      <c r="C17" s="55">
        <v>1.11</v>
      </c>
      <c r="D17" s="38">
        <v>-89.42</v>
      </c>
      <c r="E17" s="38">
        <v>-73.34</v>
      </c>
      <c r="F17" s="39">
        <v>-68.09</v>
      </c>
      <c r="G17" s="37">
        <f t="shared" si="0"/>
        <v>5.326350052941606</v>
      </c>
      <c r="H17" s="40">
        <f t="shared" si="1"/>
        <v>89.20633478784575</v>
      </c>
      <c r="I17" s="41">
        <f t="shared" si="2"/>
        <v>59.20633478784575</v>
      </c>
      <c r="J17" s="36">
        <v>30</v>
      </c>
    </row>
    <row r="18" spans="1:10" ht="12.75">
      <c r="A18" s="44"/>
      <c r="B18" s="32">
        <v>2.2</v>
      </c>
      <c r="C18" s="13">
        <v>1.11</v>
      </c>
      <c r="D18" s="34">
        <v>-89.34</v>
      </c>
      <c r="E18" s="34">
        <v>-73.9</v>
      </c>
      <c r="F18" s="35">
        <v>-68.64</v>
      </c>
      <c r="G18" s="33">
        <f t="shared" si="0"/>
        <v>5.348788624785726</v>
      </c>
      <c r="H18" s="17">
        <f t="shared" si="1"/>
        <v>88.74662351777371</v>
      </c>
      <c r="I18" s="18">
        <f t="shared" si="2"/>
        <v>58.74662351777371</v>
      </c>
      <c r="J18" s="9">
        <v>30</v>
      </c>
    </row>
    <row r="19" spans="1:10" ht="12.75">
      <c r="A19" s="44"/>
      <c r="B19" s="9">
        <v>2.3</v>
      </c>
      <c r="C19" s="13">
        <v>1.11</v>
      </c>
      <c r="D19" s="23">
        <v>-89.33</v>
      </c>
      <c r="E19" s="23">
        <v>-74.97</v>
      </c>
      <c r="F19" s="24">
        <v>-68.83</v>
      </c>
      <c r="G19" s="13">
        <f t="shared" si="0"/>
        <v>6.26325078613047</v>
      </c>
      <c r="H19" s="17">
        <f t="shared" si="1"/>
        <v>71.89614798538734</v>
      </c>
      <c r="I19" s="18">
        <f t="shared" si="2"/>
        <v>41.896147985387344</v>
      </c>
      <c r="J19" s="9">
        <v>30</v>
      </c>
    </row>
    <row r="20" spans="1:10" ht="13.5" thickBot="1">
      <c r="A20" s="45"/>
      <c r="B20" s="10">
        <v>2.4</v>
      </c>
      <c r="C20" s="14">
        <v>1.11</v>
      </c>
      <c r="D20" s="25">
        <v>-89.25</v>
      </c>
      <c r="E20" s="25">
        <v>-74.33</v>
      </c>
      <c r="F20" s="26">
        <v>-68.99</v>
      </c>
      <c r="G20" s="14">
        <f t="shared" si="0"/>
        <v>5.441092176727722</v>
      </c>
      <c r="H20" s="19">
        <f t="shared" si="1"/>
        <v>86.88033434119194</v>
      </c>
      <c r="I20" s="20">
        <f t="shared" si="2"/>
        <v>56.88033434119194</v>
      </c>
      <c r="J20" s="9">
        <v>30</v>
      </c>
    </row>
    <row r="21" spans="1:10" ht="13.5" thickTop="1">
      <c r="A21" s="43" t="s">
        <v>12</v>
      </c>
      <c r="B21" s="8">
        <v>8.1</v>
      </c>
      <c r="C21" s="33">
        <v>1.11</v>
      </c>
      <c r="D21" s="21">
        <v>-86.4</v>
      </c>
      <c r="E21" s="21">
        <v>-79.22</v>
      </c>
      <c r="F21" s="22">
        <v>-73.03</v>
      </c>
      <c r="G21" s="12">
        <f t="shared" si="0"/>
        <v>6.908167032196047</v>
      </c>
      <c r="H21" s="15">
        <f t="shared" si="1"/>
        <v>66.05044191249752</v>
      </c>
      <c r="I21" s="16">
        <f t="shared" si="2"/>
        <v>16.05044191249752</v>
      </c>
      <c r="J21" s="8">
        <v>50</v>
      </c>
    </row>
    <row r="22" spans="1:10" ht="12.75">
      <c r="A22" s="44"/>
      <c r="B22" s="32">
        <v>8.4</v>
      </c>
      <c r="C22" s="13">
        <v>1.11</v>
      </c>
      <c r="D22" s="34">
        <v>-86.8</v>
      </c>
      <c r="E22" s="34">
        <v>-78.97</v>
      </c>
      <c r="F22" s="35">
        <v>-72.52</v>
      </c>
      <c r="G22" s="33">
        <f t="shared" si="0"/>
        <v>7.066976451155426</v>
      </c>
      <c r="H22" s="17">
        <f t="shared" si="1"/>
        <v>63.67878753879099</v>
      </c>
      <c r="I22" s="18">
        <f t="shared" si="2"/>
        <v>13.678787538790992</v>
      </c>
      <c r="J22" s="9">
        <v>50</v>
      </c>
    </row>
    <row r="23" spans="1:10" ht="12.75">
      <c r="A23" s="44"/>
      <c r="B23" s="9">
        <v>8.7</v>
      </c>
      <c r="C23" s="13">
        <v>1.11</v>
      </c>
      <c r="D23" s="23">
        <v>-86.4</v>
      </c>
      <c r="E23" s="23">
        <v>-78.66</v>
      </c>
      <c r="F23" s="24">
        <v>-72.55</v>
      </c>
      <c r="G23" s="13">
        <f t="shared" si="0"/>
        <v>6.7273988722430715</v>
      </c>
      <c r="H23" s="17">
        <f t="shared" si="1"/>
        <v>68.85770497923444</v>
      </c>
      <c r="I23" s="18">
        <f t="shared" si="2"/>
        <v>18.85770497923444</v>
      </c>
      <c r="J23" s="9">
        <v>50</v>
      </c>
    </row>
    <row r="24" spans="1:10" ht="13.5" thickBot="1">
      <c r="A24" s="45"/>
      <c r="B24" s="10">
        <v>9.1</v>
      </c>
      <c r="C24" s="14">
        <v>1.11</v>
      </c>
      <c r="D24" s="25">
        <v>-86.59</v>
      </c>
      <c r="E24" s="25">
        <v>-78.84</v>
      </c>
      <c r="F24" s="26">
        <v>-72.78</v>
      </c>
      <c r="G24" s="14">
        <f t="shared" si="0"/>
        <v>6.673651049800995</v>
      </c>
      <c r="H24" s="19">
        <f t="shared" si="1"/>
        <v>69.7151756393154</v>
      </c>
      <c r="I24" s="20">
        <f t="shared" si="2"/>
        <v>19.715175639315405</v>
      </c>
      <c r="J24" s="11">
        <v>50</v>
      </c>
    </row>
    <row r="25" spans="1:10" ht="13.5" thickTop="1">
      <c r="A25" s="43" t="s">
        <v>13</v>
      </c>
      <c r="B25" s="8">
        <v>8.1</v>
      </c>
      <c r="C25" s="33">
        <v>1.11</v>
      </c>
      <c r="D25" s="21">
        <v>-86.4</v>
      </c>
      <c r="E25" s="21">
        <v>-78.32</v>
      </c>
      <c r="F25" s="22">
        <v>-72.6</v>
      </c>
      <c r="G25" s="12">
        <f t="shared" si="0"/>
        <v>6.2695741527436155</v>
      </c>
      <c r="H25" s="15">
        <f t="shared" si="1"/>
        <v>76.51296212281576</v>
      </c>
      <c r="I25" s="16">
        <f t="shared" si="2"/>
        <v>26.512962122815765</v>
      </c>
      <c r="J25" s="8">
        <v>50</v>
      </c>
    </row>
    <row r="26" spans="1:10" ht="12.75">
      <c r="A26" s="44"/>
      <c r="B26" s="32">
        <v>8.4</v>
      </c>
      <c r="C26" s="13">
        <v>1.11</v>
      </c>
      <c r="D26" s="34">
        <v>-86.8</v>
      </c>
      <c r="E26" s="34">
        <v>-78.83</v>
      </c>
      <c r="F26" s="35">
        <v>-72.71</v>
      </c>
      <c r="G26" s="33">
        <f t="shared" si="0"/>
        <v>6.702337203836322</v>
      </c>
      <c r="H26" s="17">
        <f t="shared" si="1"/>
        <v>69.2562082569299</v>
      </c>
      <c r="I26" s="18">
        <f t="shared" si="2"/>
        <v>19.256208256929895</v>
      </c>
      <c r="J26" s="9">
        <v>50</v>
      </c>
    </row>
    <row r="27" spans="1:10" ht="12.75">
      <c r="A27" s="44"/>
      <c r="B27" s="9">
        <v>8.7</v>
      </c>
      <c r="C27" s="13">
        <v>1.11</v>
      </c>
      <c r="D27" s="23">
        <v>-86.4</v>
      </c>
      <c r="E27" s="23">
        <v>-79.25</v>
      </c>
      <c r="F27" s="24">
        <v>-73.53</v>
      </c>
      <c r="G27" s="13">
        <f t="shared" si="0"/>
        <v>6.419657649914058</v>
      </c>
      <c r="H27" s="17">
        <f t="shared" si="1"/>
        <v>73.91399323364432</v>
      </c>
      <c r="I27" s="18">
        <f t="shared" si="2"/>
        <v>23.91399323364432</v>
      </c>
      <c r="J27" s="9">
        <v>50</v>
      </c>
    </row>
    <row r="28" spans="1:10" ht="13.5" thickBot="1">
      <c r="A28" s="45"/>
      <c r="B28" s="10">
        <v>9.1</v>
      </c>
      <c r="C28" s="14">
        <v>1.11</v>
      </c>
      <c r="D28" s="25">
        <v>-86.6</v>
      </c>
      <c r="E28" s="25">
        <v>-77.75</v>
      </c>
      <c r="F28" s="26">
        <v>-72.02</v>
      </c>
      <c r="G28" s="14">
        <f t="shared" si="0"/>
        <v>6.182409936605538</v>
      </c>
      <c r="H28" s="19">
        <f t="shared" si="1"/>
        <v>78.0641143944365</v>
      </c>
      <c r="I28" s="20">
        <f t="shared" si="2"/>
        <v>28.0641143944365</v>
      </c>
      <c r="J28" s="10">
        <v>50</v>
      </c>
    </row>
    <row r="29" ht="13.5" thickTop="1"/>
    <row r="30" ht="25.5">
      <c r="B30" s="42" t="s">
        <v>20</v>
      </c>
    </row>
  </sheetData>
  <mergeCells count="10">
    <mergeCell ref="D9:E9"/>
    <mergeCell ref="D8:E8"/>
    <mergeCell ref="A17:A20"/>
    <mergeCell ref="A21:A24"/>
    <mergeCell ref="A25:A28"/>
    <mergeCell ref="J11:J12"/>
    <mergeCell ref="C11:F11"/>
    <mergeCell ref="G11:I11"/>
    <mergeCell ref="B11:B12"/>
    <mergeCell ref="A13:A1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Patriot Antenna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radada</dc:creator>
  <cp:keywords/>
  <dc:description/>
  <cp:lastModifiedBy>radada</cp:lastModifiedBy>
  <dcterms:created xsi:type="dcterms:W3CDTF">2009-10-19T12:42:08Z</dcterms:created>
  <dcterms:modified xsi:type="dcterms:W3CDTF">2010-01-21T22:47:27Z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